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uautonomaedu-my.sharepoint.com/personal/sofia_hernandez_uac_edu_co/Documents/UAC/Actualización documental logo/08. Adquisición de bienes y contratación de servicios ok/3_Formatos/"/>
    </mc:Choice>
  </mc:AlternateContent>
  <xr:revisionPtr revIDLastSave="6" documentId="10_ncr:100000_{D49E2660-8659-4189-819C-C0917A7ECA10}" xr6:coauthVersionLast="47" xr6:coauthVersionMax="47" xr10:uidLastSave="{1BDC26A5-A604-4E8E-B663-9FBD706D927C}"/>
  <bookViews>
    <workbookView xWindow="-120" yWindow="-120" windowWidth="25440" windowHeight="1539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Hoja1!$A$1:$J$31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3" i="1" l="1"/>
  <c r="I27" i="1" s="1"/>
  <c r="I22" i="1"/>
  <c r="I26" i="1"/>
  <c r="I20" i="1"/>
  <c r="I19" i="1"/>
  <c r="I18" i="1"/>
  <c r="J21" i="1"/>
  <c r="G28" i="1"/>
  <c r="E28" i="1"/>
  <c r="I21" i="1"/>
  <c r="I25" i="1"/>
  <c r="I28" i="1" l="1"/>
</calcChain>
</file>

<file path=xl/sharedStrings.xml><?xml version="1.0" encoding="utf-8"?>
<sst xmlns="http://schemas.openxmlformats.org/spreadsheetml/2006/main" count="45" uniqueCount="40">
  <si>
    <t xml:space="preserve">CUADRO COMPARATIVO DE PROPUESTAS PARA COMPRAS </t>
  </si>
  <si>
    <t>CALIFICACIÓN DE PROPUESTAS EN PUNTOS</t>
  </si>
  <si>
    <t>CONDICIONES DE PAGO EN DÍAS</t>
  </si>
  <si>
    <t>DE O A 29</t>
  </si>
  <si>
    <t>DE 30 A 59</t>
  </si>
  <si>
    <t>DE 60 A 89</t>
  </si>
  <si>
    <t>90 A 179</t>
  </si>
  <si>
    <t>&gt;= DE 180</t>
  </si>
  <si>
    <t>PRECIO</t>
  </si>
  <si>
    <t>POR DEBAJO DEL PROMEDIO</t>
  </si>
  <si>
    <t>CONDICIONES SIMILARES</t>
  </si>
  <si>
    <t>POR ENCIMA DEL PROMEDIO</t>
  </si>
  <si>
    <t>TIEMPO DE ENTREGA EN DÍAS</t>
  </si>
  <si>
    <t>15 DÍAS HÁBILES</t>
  </si>
  <si>
    <t>ENTRE 16 Y 30 DÍAS</t>
  </si>
  <si>
    <t>MAS DE 30 DÍA</t>
  </si>
  <si>
    <t>DATOS DEL REQUERIMIENTO</t>
  </si>
  <si>
    <t>No Req</t>
  </si>
  <si>
    <t>Fecha Requisión</t>
  </si>
  <si>
    <t>Aut. Presup</t>
  </si>
  <si>
    <t>CUADRO COMPARATIVO</t>
  </si>
  <si>
    <t>CRITERIOS DE SELECCIÓN DE COMPRA</t>
  </si>
  <si>
    <t>COTIZACIÓN 1</t>
  </si>
  <si>
    <t>COTIZACIÓN 2</t>
  </si>
  <si>
    <t>COTIZACIÓN 3</t>
  </si>
  <si>
    <t>FECHA DE LA COTIZACION</t>
  </si>
  <si>
    <t>PROVEEDOR</t>
  </si>
  <si>
    <t>PRECIO PROMEDIO PARA ESTA COMPRA</t>
  </si>
  <si>
    <t>CONDICIONES DE PAGO</t>
  </si>
  <si>
    <t>PUNTAJE DE LA COMPRA</t>
  </si>
  <si>
    <t>PUNTAJE PRECIO</t>
  </si>
  <si>
    <t>PUNTAJE CONDICIONES DE PAGO</t>
  </si>
  <si>
    <t>PUNTAJE TIEMPO DE ENTREGA</t>
  </si>
  <si>
    <t>TOTAL PUNTAJE</t>
  </si>
  <si>
    <t>ADJUDICADO A:</t>
  </si>
  <si>
    <t xml:space="preserve">POR VALOR DE </t>
  </si>
  <si>
    <t>Solicitante</t>
  </si>
  <si>
    <t>Concepto</t>
  </si>
  <si>
    <t>CS-BS-PR-01-03</t>
  </si>
  <si>
    <t>Versión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</si>
</sst>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1540A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9"/>
      <color theme="8" tint="0.7999816888943144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37" fontId="4" fillId="2" borderId="1" xfId="1" applyNumberFormat="1" applyFont="1" applyFill="1" applyBorder="1" applyAlignment="1">
      <alignment horizontal="center" vertical="center"/>
    </xf>
    <xf numFmtId="37" fontId="6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19050</xdr:rowOff>
    </xdr:from>
    <xdr:to>
      <xdr:col>1</xdr:col>
      <xdr:colOff>542925</xdr:colOff>
      <xdr:row>2</xdr:row>
      <xdr:rowOff>390525</xdr:rowOff>
    </xdr:to>
    <xdr:pic>
      <xdr:nvPicPr>
        <xdr:cNvPr id="4" name="Imagen 3" descr="Logotipo&#10;&#10;Descripción generada automáticamente">
          <a:extLst>
            <a:ext uri="{FF2B5EF4-FFF2-40B4-BE49-F238E27FC236}">
              <a16:creationId xmlns:a16="http://schemas.microsoft.com/office/drawing/2014/main" id="{B0A981DD-5B98-47E9-8392-1A08B939F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106680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beth.castro/Desktop/Nueva%20carpeta/ESCRIRTORIO1/actas%20a&#241;o%202016/CUADRO%20RESUMEN%20MA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>
        <row r="3">
          <cell r="G3">
            <v>15035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I3" sqref="I1:J3"/>
    </sheetView>
  </sheetViews>
  <sheetFormatPr baseColWidth="10" defaultRowHeight="13.5" x14ac:dyDescent="0.25"/>
  <cols>
    <col min="1" max="10" width="9.7109375" style="2" customWidth="1"/>
    <col min="11" max="11" width="5.42578125" style="2" customWidth="1"/>
    <col min="12" max="16384" width="11.42578125" style="3"/>
  </cols>
  <sheetData>
    <row r="1" spans="1:11" ht="32.25" customHeight="1" x14ac:dyDescent="0.25">
      <c r="A1" s="20"/>
      <c r="B1" s="20"/>
      <c r="C1" s="21" t="s">
        <v>0</v>
      </c>
      <c r="D1" s="21"/>
      <c r="E1" s="21"/>
      <c r="F1" s="21"/>
      <c r="G1" s="21"/>
      <c r="H1" s="21"/>
      <c r="I1" s="25" t="s">
        <v>38</v>
      </c>
      <c r="J1" s="25"/>
    </row>
    <row r="2" spans="1:11" ht="32.25" customHeight="1" x14ac:dyDescent="0.25">
      <c r="A2" s="20"/>
      <c r="B2" s="20"/>
      <c r="C2" s="21"/>
      <c r="D2" s="21"/>
      <c r="E2" s="21"/>
      <c r="F2" s="21"/>
      <c r="G2" s="21"/>
      <c r="H2" s="21"/>
      <c r="I2" s="46" t="s">
        <v>39</v>
      </c>
      <c r="J2" s="46"/>
    </row>
    <row r="3" spans="1:11" ht="32.25" customHeight="1" x14ac:dyDescent="0.25">
      <c r="A3" s="20"/>
      <c r="B3" s="20"/>
      <c r="C3" s="21"/>
      <c r="D3" s="21"/>
      <c r="E3" s="21"/>
      <c r="F3" s="21"/>
      <c r="G3" s="21"/>
      <c r="H3" s="21"/>
      <c r="I3" s="47">
        <v>43342</v>
      </c>
      <c r="J3" s="47"/>
    </row>
    <row r="4" spans="1:11" ht="6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9"/>
    </row>
    <row r="5" spans="1:11" ht="21.95" customHeight="1" x14ac:dyDescent="0.25">
      <c r="A5" s="12" t="s">
        <v>1</v>
      </c>
      <c r="B5" s="12"/>
      <c r="C5" s="11" t="s">
        <v>2</v>
      </c>
      <c r="D5" s="11"/>
      <c r="E5" s="15" t="s">
        <v>3</v>
      </c>
      <c r="F5" s="15"/>
      <c r="G5" s="9" t="s">
        <v>4</v>
      </c>
      <c r="H5" s="9" t="s">
        <v>5</v>
      </c>
      <c r="I5" s="9" t="s">
        <v>6</v>
      </c>
      <c r="J5" s="9" t="s">
        <v>7</v>
      </c>
      <c r="K5" s="1"/>
    </row>
    <row r="6" spans="1:11" ht="21.95" customHeight="1" x14ac:dyDescent="0.25">
      <c r="A6" s="12"/>
      <c r="B6" s="12"/>
      <c r="C6" s="11"/>
      <c r="D6" s="11"/>
      <c r="E6" s="14">
        <v>5</v>
      </c>
      <c r="F6" s="14"/>
      <c r="G6" s="10">
        <v>10</v>
      </c>
      <c r="H6" s="10">
        <v>15</v>
      </c>
      <c r="I6" s="10">
        <v>25</v>
      </c>
      <c r="J6" s="10">
        <v>50</v>
      </c>
      <c r="K6" s="1"/>
    </row>
    <row r="7" spans="1:11" ht="21.95" customHeight="1" x14ac:dyDescent="0.25">
      <c r="A7" s="12"/>
      <c r="B7" s="12"/>
      <c r="C7" s="16" t="s">
        <v>8</v>
      </c>
      <c r="D7" s="16"/>
      <c r="E7" s="12" t="s">
        <v>9</v>
      </c>
      <c r="F7" s="12"/>
      <c r="G7" s="12" t="s">
        <v>10</v>
      </c>
      <c r="H7" s="12"/>
      <c r="I7" s="12" t="s">
        <v>11</v>
      </c>
      <c r="J7" s="12"/>
      <c r="K7" s="4"/>
    </row>
    <row r="8" spans="1:11" ht="21.95" customHeight="1" x14ac:dyDescent="0.25">
      <c r="A8" s="12"/>
      <c r="B8" s="12"/>
      <c r="C8" s="16"/>
      <c r="D8" s="16"/>
      <c r="E8" s="14">
        <v>40</v>
      </c>
      <c r="F8" s="14"/>
      <c r="G8" s="13">
        <v>30</v>
      </c>
      <c r="H8" s="13"/>
      <c r="I8" s="13">
        <v>20</v>
      </c>
      <c r="J8" s="13"/>
      <c r="K8" s="4"/>
    </row>
    <row r="9" spans="1:11" ht="21.95" customHeight="1" x14ac:dyDescent="0.25">
      <c r="A9" s="12"/>
      <c r="B9" s="12"/>
      <c r="C9" s="11" t="s">
        <v>12</v>
      </c>
      <c r="D9" s="11"/>
      <c r="E9" s="15" t="s">
        <v>13</v>
      </c>
      <c r="F9" s="15"/>
      <c r="G9" s="15" t="s">
        <v>14</v>
      </c>
      <c r="H9" s="15"/>
      <c r="I9" s="15" t="s">
        <v>15</v>
      </c>
      <c r="J9" s="15"/>
      <c r="K9" s="5"/>
    </row>
    <row r="10" spans="1:11" ht="21.95" customHeight="1" x14ac:dyDescent="0.25">
      <c r="A10" s="12"/>
      <c r="B10" s="12"/>
      <c r="C10" s="11"/>
      <c r="D10" s="11"/>
      <c r="E10" s="14">
        <v>10</v>
      </c>
      <c r="F10" s="14"/>
      <c r="G10" s="13">
        <v>7</v>
      </c>
      <c r="H10" s="13"/>
      <c r="I10" s="13">
        <v>5</v>
      </c>
      <c r="J10" s="13"/>
      <c r="K10" s="5"/>
    </row>
    <row r="11" spans="1:11" ht="4.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5"/>
    </row>
    <row r="12" spans="1:11" ht="21.95" customHeight="1" x14ac:dyDescent="0.25">
      <c r="A12" s="25" t="s">
        <v>16</v>
      </c>
      <c r="B12" s="25"/>
      <c r="C12" s="25"/>
      <c r="D12" s="25"/>
      <c r="E12" s="25"/>
      <c r="F12" s="25"/>
      <c r="G12" s="25"/>
      <c r="H12" s="25"/>
      <c r="I12" s="25"/>
      <c r="J12" s="25"/>
      <c r="K12" s="5"/>
    </row>
    <row r="13" spans="1:11" ht="30" customHeight="1" x14ac:dyDescent="0.25">
      <c r="A13" s="12" t="s">
        <v>17</v>
      </c>
      <c r="B13" s="14"/>
      <c r="C13" s="7" t="s">
        <v>18</v>
      </c>
      <c r="D13" s="6"/>
      <c r="E13" s="8" t="s">
        <v>36</v>
      </c>
      <c r="F13" s="26"/>
      <c r="G13" s="26"/>
      <c r="H13" s="26"/>
      <c r="I13" s="26"/>
      <c r="J13" s="26"/>
      <c r="K13" s="5"/>
    </row>
    <row r="14" spans="1:11" ht="30" customHeight="1" x14ac:dyDescent="0.25">
      <c r="A14" s="12"/>
      <c r="B14" s="14"/>
      <c r="C14" s="7" t="s">
        <v>19</v>
      </c>
      <c r="D14" s="6"/>
      <c r="E14" s="8" t="s">
        <v>37</v>
      </c>
      <c r="F14" s="27"/>
      <c r="G14" s="27"/>
      <c r="H14" s="27"/>
      <c r="I14" s="27"/>
      <c r="J14" s="27"/>
      <c r="K14" s="5"/>
    </row>
    <row r="15" spans="1:11" ht="3.75" customHeight="1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5"/>
    </row>
    <row r="16" spans="1:11" ht="21.95" customHeight="1" x14ac:dyDescent="0.25">
      <c r="A16" s="25" t="s">
        <v>20</v>
      </c>
      <c r="B16" s="25"/>
      <c r="C16" s="25"/>
      <c r="D16" s="25"/>
      <c r="E16" s="25"/>
      <c r="F16" s="25"/>
      <c r="G16" s="25"/>
      <c r="H16" s="25"/>
      <c r="I16" s="25"/>
      <c r="J16" s="25"/>
      <c r="K16" s="5"/>
    </row>
    <row r="17" spans="1:11" ht="21.95" customHeight="1" x14ac:dyDescent="0.25">
      <c r="A17" s="12" t="s">
        <v>21</v>
      </c>
      <c r="B17" s="12"/>
      <c r="C17" s="12"/>
      <c r="D17" s="12"/>
      <c r="E17" s="15" t="s">
        <v>22</v>
      </c>
      <c r="F17" s="15"/>
      <c r="G17" s="15" t="s">
        <v>23</v>
      </c>
      <c r="H17" s="15"/>
      <c r="I17" s="12" t="s">
        <v>24</v>
      </c>
      <c r="J17" s="12"/>
      <c r="K17" s="5"/>
    </row>
    <row r="18" spans="1:11" s="2" customFormat="1" ht="21.95" customHeight="1" x14ac:dyDescent="0.25">
      <c r="A18" s="22" t="s">
        <v>25</v>
      </c>
      <c r="B18" s="22"/>
      <c r="C18" s="22"/>
      <c r="D18" s="22"/>
      <c r="E18" s="23"/>
      <c r="F18" s="23"/>
      <c r="G18" s="23"/>
      <c r="H18" s="23"/>
      <c r="I18" s="24">
        <f>+[1]Hoja1!Z3</f>
        <v>0</v>
      </c>
      <c r="J18" s="24"/>
      <c r="K18" s="5"/>
    </row>
    <row r="19" spans="1:11" s="2" customFormat="1" ht="21.75" customHeight="1" x14ac:dyDescent="0.25">
      <c r="A19" s="28" t="s">
        <v>26</v>
      </c>
      <c r="B19" s="28"/>
      <c r="C19" s="28"/>
      <c r="D19" s="28"/>
      <c r="E19" s="29"/>
      <c r="F19" s="29"/>
      <c r="G19" s="29"/>
      <c r="H19" s="29"/>
      <c r="I19" s="30">
        <f>+[1]Hoja1!AA3</f>
        <v>0</v>
      </c>
      <c r="J19" s="30"/>
      <c r="K19" s="1"/>
    </row>
    <row r="20" spans="1:11" s="2" customFormat="1" ht="21.95" customHeight="1" x14ac:dyDescent="0.25">
      <c r="A20" s="31" t="s">
        <v>8</v>
      </c>
      <c r="B20" s="31"/>
      <c r="C20" s="31"/>
      <c r="D20" s="31"/>
      <c r="E20" s="32"/>
      <c r="F20" s="32"/>
      <c r="G20" s="32"/>
      <c r="H20" s="32"/>
      <c r="I20" s="33">
        <f>+[1]Hoja1!AB3</f>
        <v>0</v>
      </c>
      <c r="J20" s="33"/>
      <c r="K20" s="1"/>
    </row>
    <row r="21" spans="1:11" s="2" customFormat="1" ht="21.95" customHeight="1" x14ac:dyDescent="0.25">
      <c r="A21" s="31" t="s">
        <v>27</v>
      </c>
      <c r="B21" s="31"/>
      <c r="C21" s="31"/>
      <c r="D21" s="31"/>
      <c r="E21" s="32"/>
      <c r="F21" s="32"/>
      <c r="G21" s="32"/>
      <c r="H21" s="32"/>
      <c r="I21" s="33">
        <f>IF($I$20=0,0,($E$20+$G$20+$I$20)/3)</f>
        <v>0</v>
      </c>
      <c r="J21" s="33">
        <f t="shared" ref="J21" si="0">IF($I$20=0,($E$20+$G$20)/2,($E$20+$G$20+$I$20)/3)</f>
        <v>0</v>
      </c>
      <c r="K21" s="1"/>
    </row>
    <row r="22" spans="1:11" s="2" customFormat="1" ht="21.95" customHeight="1" x14ac:dyDescent="0.25">
      <c r="A22" s="31" t="s">
        <v>28</v>
      </c>
      <c r="B22" s="31"/>
      <c r="C22" s="31"/>
      <c r="D22" s="31"/>
      <c r="E22" s="34"/>
      <c r="F22" s="34"/>
      <c r="G22" s="34"/>
      <c r="H22" s="34"/>
      <c r="I22" s="35">
        <f>+[1]Hoja1!AC3</f>
        <v>0</v>
      </c>
      <c r="J22" s="35"/>
      <c r="K22" s="1"/>
    </row>
    <row r="23" spans="1:11" s="2" customFormat="1" ht="21.95" customHeight="1" x14ac:dyDescent="0.25">
      <c r="A23" s="31" t="s">
        <v>12</v>
      </c>
      <c r="B23" s="31"/>
      <c r="C23" s="31"/>
      <c r="D23" s="31"/>
      <c r="E23" s="36"/>
      <c r="F23" s="36"/>
      <c r="G23" s="36"/>
      <c r="H23" s="36"/>
      <c r="I23" s="37">
        <f>+[1]Hoja1!AD3</f>
        <v>0</v>
      </c>
      <c r="J23" s="37"/>
      <c r="K23" s="1"/>
    </row>
    <row r="24" spans="1:11" s="2" customFormat="1" ht="21.95" customHeight="1" x14ac:dyDescent="0.25">
      <c r="A24" s="12" t="s">
        <v>29</v>
      </c>
      <c r="B24" s="12"/>
      <c r="C24" s="12"/>
      <c r="D24" s="12"/>
      <c r="E24" s="15" t="s">
        <v>22</v>
      </c>
      <c r="F24" s="15"/>
      <c r="G24" s="15" t="s">
        <v>23</v>
      </c>
      <c r="H24" s="15"/>
      <c r="I24" s="12" t="s">
        <v>24</v>
      </c>
      <c r="J24" s="12"/>
      <c r="K24" s="1"/>
    </row>
    <row r="25" spans="1:11" s="2" customFormat="1" ht="21.95" customHeight="1" x14ac:dyDescent="0.25">
      <c r="A25" s="31" t="s">
        <v>30</v>
      </c>
      <c r="B25" s="31"/>
      <c r="C25" s="31"/>
      <c r="D25" s="31"/>
      <c r="E25" s="29"/>
      <c r="F25" s="29"/>
      <c r="G25" s="29"/>
      <c r="H25" s="29"/>
      <c r="I25" s="30">
        <f>IF(I20&lt;I21,$E$8,0)+IF(AND(I20&gt;(I21-(I21*5%)),I20&lt;=(I21-(I21*5%))),$G$8,0)+IF(I20&gt;I21,$I$8,0)</f>
        <v>0</v>
      </c>
      <c r="J25" s="30"/>
      <c r="K25" s="1"/>
    </row>
    <row r="26" spans="1:11" s="2" customFormat="1" ht="21.95" customHeight="1" x14ac:dyDescent="0.25">
      <c r="A26" s="31" t="s">
        <v>31</v>
      </c>
      <c r="B26" s="31"/>
      <c r="C26" s="31"/>
      <c r="D26" s="31"/>
      <c r="E26" s="29"/>
      <c r="F26" s="29"/>
      <c r="G26" s="29"/>
      <c r="H26" s="29"/>
      <c r="I26" s="30">
        <f>IF(I22&lt;=29,$E$6,0)+IF(AND(I22&gt;29,I22&lt;=59),$G$6,0)+IF(AND(I22&gt;59,I22&lt;=89),$H$6,0)+IF(AND(I22&gt;89,I22&lt;=179),$I$6,0)+IF(I22&gt;=180,$J$6,0)</f>
        <v>5</v>
      </c>
      <c r="J26" s="30"/>
      <c r="K26" s="1"/>
    </row>
    <row r="27" spans="1:11" s="2" customFormat="1" ht="21.95" customHeight="1" x14ac:dyDescent="0.25">
      <c r="A27" s="31" t="s">
        <v>32</v>
      </c>
      <c r="B27" s="31"/>
      <c r="C27" s="31"/>
      <c r="D27" s="31"/>
      <c r="E27" s="29"/>
      <c r="F27" s="29"/>
      <c r="G27" s="29"/>
      <c r="H27" s="29"/>
      <c r="I27" s="30">
        <f>IF(I23&lt;=15,$E$10,0)+IF(AND(I23&gt;15,I23&lt;=30),$G$10,0)+IF(I23&gt;30,$I$10,0)</f>
        <v>10</v>
      </c>
      <c r="J27" s="30"/>
      <c r="K27" s="1"/>
    </row>
    <row r="28" spans="1:11" s="2" customFormat="1" ht="21.95" customHeight="1" x14ac:dyDescent="0.25">
      <c r="A28" s="43" t="s">
        <v>33</v>
      </c>
      <c r="B28" s="43"/>
      <c r="C28" s="43"/>
      <c r="D28" s="43"/>
      <c r="E28" s="44">
        <f>SUM(E25:F27)</f>
        <v>0</v>
      </c>
      <c r="F28" s="44"/>
      <c r="G28" s="44">
        <f>SUM(G25:H27)</f>
        <v>0</v>
      </c>
      <c r="H28" s="44"/>
      <c r="I28" s="45">
        <f>SUM(I25:I27)</f>
        <v>15</v>
      </c>
      <c r="J28" s="45"/>
      <c r="K28" s="1"/>
    </row>
    <row r="29" spans="1:11" ht="4.5" customHeight="1" x14ac:dyDescent="0.25">
      <c r="A29" s="40"/>
      <c r="B29" s="41"/>
      <c r="C29" s="41"/>
      <c r="D29" s="41"/>
      <c r="E29" s="41"/>
      <c r="F29" s="41"/>
      <c r="G29" s="41"/>
      <c r="H29" s="41"/>
      <c r="I29" s="41"/>
      <c r="J29" s="42"/>
      <c r="K29" s="4"/>
    </row>
    <row r="30" spans="1:11" ht="30" customHeight="1" x14ac:dyDescent="0.25">
      <c r="A30" s="15" t="s">
        <v>34</v>
      </c>
      <c r="B30" s="15"/>
      <c r="C30" s="29"/>
      <c r="D30" s="29"/>
      <c r="E30" s="29"/>
      <c r="F30" s="29"/>
      <c r="G30" s="29"/>
      <c r="H30" s="29"/>
      <c r="I30" s="29"/>
      <c r="J30" s="29"/>
      <c r="K30" s="4"/>
    </row>
    <row r="31" spans="1:11" ht="30" customHeight="1" x14ac:dyDescent="0.25">
      <c r="A31" s="12" t="s">
        <v>35</v>
      </c>
      <c r="B31" s="12"/>
      <c r="C31" s="38"/>
      <c r="D31" s="38"/>
      <c r="E31" s="38"/>
      <c r="F31" s="38"/>
      <c r="G31" s="38"/>
      <c r="H31" s="38"/>
      <c r="I31" s="38"/>
      <c r="J31" s="38"/>
      <c r="K31" s="4"/>
    </row>
  </sheetData>
  <sheetProtection algorithmName="SHA-512" hashValue="MKh9GVPUokKxEGhBpFI4beoERGSkydRcMncabc5y5tIrESeLGNt7zh6XjYLgssV3a8qf0GhdwVgDn2ntMRSEcw==" saltValue="kvnSeSc9iJkrJ3F/+UCMCw==" spinCount="100000" sheet="1" objects="1" scenarios="1" formatRows="0" insertHyperlinks="0"/>
  <protectedRanges>
    <protectedRange sqref="B13:B14 D13:D14 F13:J14 E18:J23 E25:J27 C30:J31 H32" name="Rango1"/>
  </protectedRanges>
  <mergeCells count="85">
    <mergeCell ref="C31:J31"/>
    <mergeCell ref="A11:J11"/>
    <mergeCell ref="A15:J15"/>
    <mergeCell ref="A30:B30"/>
    <mergeCell ref="C30:J30"/>
    <mergeCell ref="A31:B31"/>
    <mergeCell ref="A29:J29"/>
    <mergeCell ref="A27:D27"/>
    <mergeCell ref="E27:F27"/>
    <mergeCell ref="G27:H27"/>
    <mergeCell ref="I27:J27"/>
    <mergeCell ref="A28:D28"/>
    <mergeCell ref="E28:F28"/>
    <mergeCell ref="G28:H28"/>
    <mergeCell ref="I28:J28"/>
    <mergeCell ref="A25:D25"/>
    <mergeCell ref="E25:F25"/>
    <mergeCell ref="G25:H25"/>
    <mergeCell ref="I25:J25"/>
    <mergeCell ref="A26:D26"/>
    <mergeCell ref="E26:F26"/>
    <mergeCell ref="G26:H26"/>
    <mergeCell ref="I26:J26"/>
    <mergeCell ref="A23:D23"/>
    <mergeCell ref="E23:F23"/>
    <mergeCell ref="G23:H23"/>
    <mergeCell ref="I23:J23"/>
    <mergeCell ref="A24:D24"/>
    <mergeCell ref="E24:F24"/>
    <mergeCell ref="G24:H24"/>
    <mergeCell ref="I24:J24"/>
    <mergeCell ref="A21:D21"/>
    <mergeCell ref="E21:F21"/>
    <mergeCell ref="G21:H21"/>
    <mergeCell ref="I21:J21"/>
    <mergeCell ref="A22:D22"/>
    <mergeCell ref="E22:F22"/>
    <mergeCell ref="G22:H22"/>
    <mergeCell ref="I22:J22"/>
    <mergeCell ref="A19:D19"/>
    <mergeCell ref="E19:F19"/>
    <mergeCell ref="G19:H19"/>
    <mergeCell ref="I19:J19"/>
    <mergeCell ref="A20:D20"/>
    <mergeCell ref="E20:F20"/>
    <mergeCell ref="G20:H20"/>
    <mergeCell ref="I20:J20"/>
    <mergeCell ref="G8:H8"/>
    <mergeCell ref="I8:J8"/>
    <mergeCell ref="A18:D18"/>
    <mergeCell ref="E18:F18"/>
    <mergeCell ref="G18:H18"/>
    <mergeCell ref="I18:J18"/>
    <mergeCell ref="A12:J12"/>
    <mergeCell ref="A13:A14"/>
    <mergeCell ref="B13:B14"/>
    <mergeCell ref="F13:J13"/>
    <mergeCell ref="F14:J14"/>
    <mergeCell ref="A16:J16"/>
    <mergeCell ref="A17:D17"/>
    <mergeCell ref="E17:F17"/>
    <mergeCell ref="G17:H17"/>
    <mergeCell ref="I17:J17"/>
    <mergeCell ref="A4:J4"/>
    <mergeCell ref="A1:B3"/>
    <mergeCell ref="C1:H3"/>
    <mergeCell ref="I1:J1"/>
    <mergeCell ref="I2:J2"/>
    <mergeCell ref="I3:J3"/>
    <mergeCell ref="C9:D10"/>
    <mergeCell ref="A5:B10"/>
    <mergeCell ref="I10:J10"/>
    <mergeCell ref="G10:H10"/>
    <mergeCell ref="E10:F10"/>
    <mergeCell ref="I9:J9"/>
    <mergeCell ref="G9:H9"/>
    <mergeCell ref="E9:F9"/>
    <mergeCell ref="C5:D6"/>
    <mergeCell ref="E5:F5"/>
    <mergeCell ref="E6:F6"/>
    <mergeCell ref="C7:D8"/>
    <mergeCell ref="E7:F7"/>
    <mergeCell ref="G7:H7"/>
    <mergeCell ref="I7:J7"/>
    <mergeCell ref="E8:F8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Ibeth Castro</dc:creator>
  <cp:lastModifiedBy>Sofia Hernandez</cp:lastModifiedBy>
  <cp:lastPrinted>2016-08-03T21:51:38Z</cp:lastPrinted>
  <dcterms:created xsi:type="dcterms:W3CDTF">2016-08-01T16:40:45Z</dcterms:created>
  <dcterms:modified xsi:type="dcterms:W3CDTF">2022-04-18T21:00:52Z</dcterms:modified>
</cp:coreProperties>
</file>